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<sst xmlns="http://schemas.openxmlformats.org/spreadsheetml/2006/main" count="148" uniqueCount="131">
  <si>
    <t>BANK</t>
  </si>
  <si>
    <t>kwota</t>
  </si>
  <si>
    <t>procent/rok</t>
  </si>
  <si>
    <t>odsetki/rok</t>
  </si>
  <si>
    <t>odsetki/mies.</t>
  </si>
  <si>
    <t>odsetki/dzień</t>
  </si>
  <si>
    <t>pozycja</t>
  </si>
  <si>
    <t>wydatek</t>
  </si>
  <si>
    <t>co ile dni</t>
  </si>
  <si>
    <t>na 1 dzień</t>
  </si>
  <si>
    <t>chleb</t>
  </si>
  <si>
    <t>sery</t>
  </si>
  <si>
    <t>wędliny</t>
  </si>
  <si>
    <t>masło</t>
  </si>
  <si>
    <t>mleko</t>
  </si>
  <si>
    <t>mięso</t>
  </si>
  <si>
    <t>warzywa</t>
  </si>
  <si>
    <t>ryby</t>
  </si>
  <si>
    <t>jogurty</t>
  </si>
  <si>
    <t>soki</t>
  </si>
  <si>
    <t>owoce</t>
  </si>
  <si>
    <t>cukier</t>
  </si>
  <si>
    <t>Bolek</t>
  </si>
  <si>
    <t>Lolek</t>
  </si>
  <si>
    <t>Żwirek</t>
  </si>
  <si>
    <t>Muchomorek</t>
  </si>
  <si>
    <t>Rumcajs</t>
  </si>
  <si>
    <t>Wilk</t>
  </si>
  <si>
    <t>Zając</t>
  </si>
  <si>
    <t>Krecik</t>
  </si>
  <si>
    <t>Za 1 kosz</t>
  </si>
  <si>
    <t>Nazwisko</t>
  </si>
  <si>
    <t>Liczba koszy</t>
  </si>
  <si>
    <t>Wypłata</t>
  </si>
  <si>
    <t>RAZEM</t>
  </si>
  <si>
    <t>Pensja</t>
  </si>
  <si>
    <t>Kloss</t>
  </si>
  <si>
    <t>Stilritz</t>
  </si>
  <si>
    <t>Szwejk</t>
  </si>
  <si>
    <t>Wołodyjowski</t>
  </si>
  <si>
    <t>Zagłoba</t>
  </si>
  <si>
    <t>SUMA</t>
  </si>
  <si>
    <t>ŚREDNIA</t>
  </si>
  <si>
    <t>NAJMNIEJ</t>
  </si>
  <si>
    <t>NAJWIĘCEJ</t>
  </si>
  <si>
    <t>MIN, MAX - statystyczne</t>
  </si>
  <si>
    <t>Razem</t>
  </si>
  <si>
    <t>Zapomoga</t>
  </si>
  <si>
    <t>JEŻELI - logiczna</t>
  </si>
  <si>
    <t>zapomoga &lt; 800, 200</t>
  </si>
  <si>
    <t>Tuhajbej</t>
  </si>
  <si>
    <t>ćwiczenie 1</t>
  </si>
  <si>
    <t>ćwiczenie 3</t>
  </si>
  <si>
    <t>ćwiczenie 2</t>
  </si>
  <si>
    <t>ćwiczenie 4</t>
  </si>
  <si>
    <t>Nr</t>
  </si>
  <si>
    <t>Imię</t>
  </si>
  <si>
    <t>Dz_ur_</t>
  </si>
  <si>
    <t>Mies_ur_</t>
  </si>
  <si>
    <t>Rok_ur_</t>
  </si>
  <si>
    <t>Miasto</t>
  </si>
  <si>
    <t>Ulica</t>
  </si>
  <si>
    <t>Dom</t>
  </si>
  <si>
    <t>Nr_mieszk_</t>
  </si>
  <si>
    <t>Płaca</t>
  </si>
  <si>
    <t>Jan</t>
  </si>
  <si>
    <t>Kowalski</t>
  </si>
  <si>
    <t>Katowice</t>
  </si>
  <si>
    <t>Senna</t>
  </si>
  <si>
    <t>Adam</t>
  </si>
  <si>
    <t>Ważyk</t>
  </si>
  <si>
    <t>Jesionowa</t>
  </si>
  <si>
    <t>Tadeusz</t>
  </si>
  <si>
    <t>Patyk</t>
  </si>
  <si>
    <t>Jaworzno</t>
  </si>
  <si>
    <t>Tessy</t>
  </si>
  <si>
    <t>Anna</t>
  </si>
  <si>
    <t>Utka</t>
  </si>
  <si>
    <t>Chorzów</t>
  </si>
  <si>
    <t>Arii C-Dur</t>
  </si>
  <si>
    <t>Danuta</t>
  </si>
  <si>
    <t>Wata</t>
  </si>
  <si>
    <t>Demoskopu</t>
  </si>
  <si>
    <t>Alfred</t>
  </si>
  <si>
    <t>Wręga</t>
  </si>
  <si>
    <t>Lędziny</t>
  </si>
  <si>
    <t>Honorowa</t>
  </si>
  <si>
    <t>Patryk</t>
  </si>
  <si>
    <t>Umer</t>
  </si>
  <si>
    <t>Niezła</t>
  </si>
  <si>
    <t>Ewelina</t>
  </si>
  <si>
    <t>Bąk</t>
  </si>
  <si>
    <t>Zabrze</t>
  </si>
  <si>
    <t>Emilii R.</t>
  </si>
  <si>
    <t>Kamil</t>
  </si>
  <si>
    <t>Skubis</t>
  </si>
  <si>
    <t>Bytom</t>
  </si>
  <si>
    <t>Nonszalancka</t>
  </si>
  <si>
    <t>Robert</t>
  </si>
  <si>
    <t>Nędza</t>
  </si>
  <si>
    <t>Mysłowice</t>
  </si>
  <si>
    <t>Pewna</t>
  </si>
  <si>
    <t>Magdalena</t>
  </si>
  <si>
    <t>Furman</t>
  </si>
  <si>
    <t>Nijaka</t>
  </si>
  <si>
    <t>Marta</t>
  </si>
  <si>
    <t>Kędziora</t>
  </si>
  <si>
    <t>Mostowa</t>
  </si>
  <si>
    <t>Dominik</t>
  </si>
  <si>
    <t>Urbaś</t>
  </si>
  <si>
    <t>Asnyka</t>
  </si>
  <si>
    <t>Stefan</t>
  </si>
  <si>
    <t>Spartan</t>
  </si>
  <si>
    <t>Popularna</t>
  </si>
  <si>
    <t>Tekla</t>
  </si>
  <si>
    <t>Rubin</t>
  </si>
  <si>
    <t>Gigantyczna</t>
  </si>
  <si>
    <t>Wanda</t>
  </si>
  <si>
    <t>Zdynik</t>
  </si>
  <si>
    <t>Mickiewicza</t>
  </si>
  <si>
    <t>Halina</t>
  </si>
  <si>
    <t>Gagarina</t>
  </si>
  <si>
    <t>Olga</t>
  </si>
  <si>
    <t>Leśna</t>
  </si>
  <si>
    <t>Marek</t>
  </si>
  <si>
    <t>Baca</t>
  </si>
  <si>
    <t>Kręta</t>
  </si>
  <si>
    <t>Pamela</t>
  </si>
  <si>
    <t>Kowal</t>
  </si>
  <si>
    <t>Tutejsza</t>
  </si>
  <si>
    <t xml:space="preserve">Celem tego ćwiczenia jest uporządkowanie zawartości komórek pod względem: jednorodności czcionek (wielkości i kroju), dosunięcia zawartości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</si>
</sst>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00000\ _z_ł_-;\-* #,##0.000000\ _z_ł_-;_-* &quot;-&quot;??\ _z_ł_-;_-@_-"/>
    <numFmt numFmtId="168" formatCode="_-* #,##0.0000000\ _z_ł_-;\-* #,##0.0000000\ _z_ł_-;_-* &quot;-&quot;??\ _z_ł_-;_-@_-"/>
    <numFmt numFmtId="169" formatCode="_-* #,##0.00000000\ _z_ł_-;\-* #,##0.00000000\ _z_ł_-;_-* &quot;-&quot;??\ _z_ł_-;_-@_-"/>
    <numFmt numFmtId="170" formatCode="_-* #,##0.000000000\ _z_ł_-;\-* #,##0.000000000\ _z_ł_-;_-* &quot;-&quot;??\ _z_ł_-;_-@_-"/>
    <numFmt numFmtId="171" formatCode="_-* #,##0.0000000000\ _z_ł_-;\-* #,##0.0000000000\ _z_ł_-;_-* &quot;-&quot;??\ _z_ł_-;_-@_-"/>
    <numFmt numFmtId="172" formatCode="_-* #,##0.00000000000\ _z_ł_-;\-* #,##0.00000000000\ _z_ł_-;_-* &quot;-&quot;??\ _z_ł_-;_-@_-"/>
    <numFmt numFmtId="173" formatCode="_-* #,##0.000000000000\ _z_ł_-;\-* #,##0.000000000000\ _z_ł_-;_-* &quot;-&quot;??\ _z_ł_-;_-@_-"/>
    <numFmt numFmtId="174" formatCode="_-* #,##0.0000000000000\ _z_ł_-;\-* #,##0.0000000000000\ _z_ł_-;_-* &quot;-&quot;??\ _z_ł_-;_-@_-"/>
    <numFmt numFmtId="175" formatCode="_-* #,##0.00000000000000\ _z_ł_-;\-* #,##0.00000000000000\ _z_ł_-;_-* &quot;-&quot;??\ _z_ł_-;_-@_-"/>
    <numFmt numFmtId="176" formatCode="_-* #,##0.000000000000000\ _z_ł_-;\-* #,##0.000000000000000\ _z_ł_-;_-* &quot;-&quot;??\ _z_ł_-;_-@_-"/>
    <numFmt numFmtId="177" formatCode="_-* #,##0.0000000000000000\ _z_ł_-;\-* #,##0.0000000000000000\ _z_ł_-;_-* &quot;-&quot;??\ _z_ł_-;_-@_-"/>
    <numFmt numFmtId="178" formatCode="_-* #,##0.0\ _z_ł_-;\-* #,##0.0\ _z_ł_-;_-* &quot;-&quot;??\ _z_ł_-;_-@_-"/>
    <numFmt numFmtId="179" formatCode="_-* #,##0\ _z_ł_-;\-* #,##0\ _z_ł_-;_-* &quot;-&quot;??\ _z_ł_-;_-@_-"/>
    <numFmt numFmtId="180" formatCode="_-* #,##0.00000000000000000\ _z_ł_-;\-* #,##0.00000000000000000\ _z_ł_-;_-* &quot;-&quot;??\ _z_ł_-;_-@_-"/>
    <numFmt numFmtId="181" formatCode="_-* #,##0.000000000000000000\ _z_ł_-;\-* #,##0.000000000000000000\ _z_ł_-;_-* &quot;-&quot;??\ _z_ł_-;_-@_-"/>
    <numFmt numFmtId="182" formatCode="_-* #,##0.0000000000000000000\ _z_ł_-;\-* #,##0.0000000000000000000\ _z_ł_-;_-* &quot;-&quot;??\ _z_ł_-;_-@_-"/>
    <numFmt numFmtId="183" formatCode="_-* #,##0.00000000000000000000\ _z_ł_-;\-* #,##0.00000000000000000000\ _z_ł_-;_-* &quot;-&quot;??\ _z_ł_-;_-@_-"/>
    <numFmt numFmtId="184" formatCode="_-* #,##0.000000000000000000000\ _z_ł_-;\-* #,##0.000000000000000000000\ _z_ł_-;_-* &quot;-&quot;??\ _z_ł_-;_-@_-"/>
    <numFmt numFmtId="185" formatCode="_-* #,##0.0000000000000000000000\ _z_ł_-;\-* #,##0.0000000000000000000000\ _z_ł_-;_-* &quot;-&quot;??\ _z_ł_-;_-@_-"/>
    <numFmt numFmtId="186" formatCode="_-* #,##0.00000000000000000000000\ _z_ł_-;\-* #,##0.00000000000000000000000\ _z_ł_-;_-* &quot;-&quot;??\ _z_ł_-;_-@_-"/>
    <numFmt numFmtId="187" formatCode="_-* #,##0.000000000000000000000000\ _z_ł_-;\-* #,##0.000000000000000000000000\ _z_ł_-;_-* &quot;-&quot;??\ _z_ł_-;_-@_-"/>
    <numFmt numFmtId="188" formatCode="_-* #,##0.0000000000000000000000000\ _z_ł_-;\-* #,##0.0000000000000000000000000\ _z_ł_-;_-* &quot;-&quot;??\ _z_ł_-;_-@_-"/>
    <numFmt numFmtId="189" formatCode="_-* #,##0.00000000000000000000000000\ _z_ł_-;\-* #,##0.00000000000000000000000000\ _z_ł_-;_-* &quot;-&quot;??\ _z_ł_-;_-@_-"/>
    <numFmt numFmtId="190" formatCode="_-* #,##0.000000000000000000000000000\ _z_ł_-;\-* #,##0.000000000000000000000000000\ _z_ł_-;_-* &quot;-&quot;??\ _z_ł_-;_-@_-"/>
    <numFmt numFmtId="191" formatCode="_-* #,##0.0000000000000000000000000000\ _z_ł_-;\-* #,##0.0000000000000000000000000000\ _z_ł_-;_-* &quot;-&quot;??\ _z_ł_-;_-@_-"/>
    <numFmt numFmtId="192" formatCode="_-* #,##0.0\ &quot;zł&quot;_-;\-* #,##0.0\ &quot;zł&quot;_-;_-* &quot;-&quot;??\ &quot;zł&quot;_-;_-@_-"/>
    <numFmt numFmtId="193" formatCode="_-* #,##0\ &quot;zł&quot;_-;\-* #,##0\ &quot;zł&quot;_-;_-* &quot;-&quot;??\ &quot;zł&quot;_-;_-@_-"/>
    <numFmt numFmtId="194" formatCode="0.0"/>
    <numFmt numFmtId="195" formatCode="0.000"/>
    <numFmt numFmtId="196" formatCode="#,##0.00_ ;\-#,##0.00\ "/>
    <numFmt numFmtId="197" formatCode="#,##0.000_ ;\-#,##0.000\ "/>
    <numFmt numFmtId="198" formatCode="#,##0.0_ ;\-#,##0.0\ "/>
    <numFmt numFmtId="199" formatCode="#,##0_ ;\-#,##0\ "/>
  </numFmts>
  <fonts count="68">
    <font>
      <sz val="10"/>
      <name val="Arial CE"/>
      <family val="0"/>
    </font>
    <font>
      <b/>
      <sz val="10"/>
      <name val="Arial CE"/>
      <family val="2"/>
    </font>
    <font>
      <b/>
      <sz val="10"/>
      <color indexed="34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17"/>
      <name val="Arial CE"/>
      <family val="2"/>
    </font>
    <font>
      <u val="single"/>
      <sz val="8"/>
      <color indexed="17"/>
      <name val="Arial CE"/>
      <family val="2"/>
    </font>
    <font>
      <sz val="10"/>
      <color indexed="10"/>
      <name val="Arial CE"/>
      <family val="2"/>
    </font>
    <font>
      <u val="single"/>
      <sz val="8"/>
      <name val="Arial CE"/>
      <family val="2"/>
    </font>
    <font>
      <b/>
      <sz val="10"/>
      <color indexed="9"/>
      <name val="Arial CE"/>
      <family val="2"/>
    </font>
    <font>
      <sz val="10"/>
      <color indexed="48"/>
      <name val="Arial CE"/>
      <family val="2"/>
    </font>
    <font>
      <u val="single"/>
      <sz val="10"/>
      <name val="Arial CE"/>
      <family val="2"/>
    </font>
    <font>
      <i/>
      <sz val="10"/>
      <color indexed="9"/>
      <name val="Arial CE"/>
      <family val="2"/>
    </font>
    <font>
      <b/>
      <sz val="10"/>
      <color indexed="48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0"/>
      <color indexed="33"/>
      <name val="Arial CE"/>
      <family val="2"/>
    </font>
    <font>
      <b/>
      <u val="single"/>
      <sz val="10"/>
      <name val="Arial CE"/>
      <family val="0"/>
    </font>
    <font>
      <b/>
      <u val="single"/>
      <sz val="8"/>
      <name val="Arial CE"/>
      <family val="2"/>
    </font>
    <font>
      <b/>
      <i/>
      <sz val="8"/>
      <name val="Arial CE"/>
      <family val="2"/>
    </font>
    <font>
      <b/>
      <sz val="8"/>
      <color indexed="33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sz val="10"/>
      <color indexed="50"/>
      <name val="Arial CE"/>
      <family val="2"/>
    </font>
    <font>
      <b/>
      <sz val="10"/>
      <color indexed="33"/>
      <name val="Arial CE"/>
      <family val="0"/>
    </font>
    <font>
      <i/>
      <sz val="10"/>
      <color indexed="33"/>
      <name val="Arial CE"/>
      <family val="2"/>
    </font>
    <font>
      <i/>
      <sz val="10"/>
      <color indexed="17"/>
      <name val="Arial CE"/>
      <family val="2"/>
    </font>
    <font>
      <b/>
      <sz val="12"/>
      <color indexed="17"/>
      <name val="Arial CE"/>
      <family val="2"/>
    </font>
    <font>
      <sz val="10"/>
      <color indexed="3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10" xfId="0" applyBorder="1" applyAlignment="1">
      <alignment/>
    </xf>
    <xf numFmtId="44" fontId="0" fillId="0" borderId="10" xfId="58" applyFont="1" applyBorder="1" applyAlignment="1">
      <alignment/>
    </xf>
    <xf numFmtId="1" fontId="0" fillId="0" borderId="1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4" fontId="1" fillId="0" borderId="0" xfId="58" applyFont="1" applyBorder="1" applyAlignment="1">
      <alignment/>
    </xf>
    <xf numFmtId="0" fontId="0" fillId="0" borderId="0" xfId="0" applyBorder="1" applyAlignment="1">
      <alignment/>
    </xf>
    <xf numFmtId="44" fontId="0" fillId="0" borderId="10" xfId="58" applyFont="1" applyBorder="1" applyAlignment="1">
      <alignment horizontal="left"/>
    </xf>
    <xf numFmtId="9" fontId="0" fillId="0" borderId="10" xfId="0" applyNumberFormat="1" applyBorder="1" applyAlignment="1">
      <alignment/>
    </xf>
    <xf numFmtId="199" fontId="0" fillId="0" borderId="10" xfId="58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4" fontId="1" fillId="33" borderId="10" xfId="58" applyFont="1" applyFill="1" applyBorder="1" applyAlignment="1">
      <alignment/>
    </xf>
    <xf numFmtId="0" fontId="0" fillId="0" borderId="11" xfId="0" applyBorder="1" applyAlignment="1">
      <alignment/>
    </xf>
    <xf numFmtId="199" fontId="0" fillId="0" borderId="11" xfId="58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52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9" fontId="7" fillId="0" borderId="0" xfId="52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44" fontId="67" fillId="0" borderId="10" xfId="58" applyFont="1" applyBorder="1" applyAlignment="1">
      <alignment/>
    </xf>
    <xf numFmtId="44" fontId="67" fillId="0" borderId="14" xfId="58" applyFont="1" applyBorder="1" applyAlignment="1">
      <alignment/>
    </xf>
    <xf numFmtId="199" fontId="67" fillId="0" borderId="12" xfId="0" applyNumberFormat="1" applyFont="1" applyBorder="1" applyAlignment="1">
      <alignment/>
    </xf>
    <xf numFmtId="199" fontId="67" fillId="0" borderId="10" xfId="0" applyNumberFormat="1" applyFont="1" applyBorder="1" applyAlignment="1">
      <alignment/>
    </xf>
    <xf numFmtId="199" fontId="67" fillId="0" borderId="10" xfId="58" applyNumberFormat="1" applyFont="1" applyBorder="1" applyAlignment="1">
      <alignment/>
    </xf>
    <xf numFmtId="0" fontId="1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11</xdr:row>
      <xdr:rowOff>114300</xdr:rowOff>
    </xdr:from>
    <xdr:to>
      <xdr:col>8</xdr:col>
      <xdr:colOff>238125</xdr:colOff>
      <xdr:row>18</xdr:row>
      <xdr:rowOff>57150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5838825" y="1895475"/>
          <a:ext cx="1762125" cy="1076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przykład adresowania względnego - można kopiować formuły przeciągając za prawy dolny róg.</a:t>
          </a:r>
        </a:p>
      </xdr:txBody>
    </xdr:sp>
    <xdr:clientData/>
  </xdr:twoCellAnchor>
  <xdr:twoCellAnchor>
    <xdr:from>
      <xdr:col>4</xdr:col>
      <xdr:colOff>476250</xdr:colOff>
      <xdr:row>26</xdr:row>
      <xdr:rowOff>133350</xdr:rowOff>
    </xdr:from>
    <xdr:to>
      <xdr:col>7</xdr:col>
      <xdr:colOff>66675</xdr:colOff>
      <xdr:row>35</xdr:row>
      <xdr:rowOff>57150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991100" y="4362450"/>
          <a:ext cx="1752600" cy="1381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przykład adresowania bezwzględnego (zastosowanie znaku $ w adresie) - można kopiować formuły przeciągając za prawy dolny róg.</a:t>
          </a:r>
        </a:p>
      </xdr:txBody>
    </xdr:sp>
    <xdr:clientData/>
  </xdr:twoCellAnchor>
  <xdr:twoCellAnchor>
    <xdr:from>
      <xdr:col>5</xdr:col>
      <xdr:colOff>342900</xdr:colOff>
      <xdr:row>41</xdr:row>
      <xdr:rowOff>114300</xdr:rowOff>
    </xdr:from>
    <xdr:to>
      <xdr:col>8</xdr:col>
      <xdr:colOff>47625</xdr:colOff>
      <xdr:row>47</xdr:row>
      <xdr:rowOff>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5648325" y="6772275"/>
          <a:ext cx="1762125" cy="8667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przykład zastosowania funkcji logicznej "jeżeli"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oraz funkcji statystycznych</a:t>
          </a:r>
        </a:p>
      </xdr:txBody>
    </xdr:sp>
    <xdr:clientData/>
  </xdr:twoCellAnchor>
  <xdr:twoCellAnchor>
    <xdr:from>
      <xdr:col>3</xdr:col>
      <xdr:colOff>457200</xdr:colOff>
      <xdr:row>1</xdr:row>
      <xdr:rowOff>152400</xdr:rowOff>
    </xdr:from>
    <xdr:to>
      <xdr:col>5</xdr:col>
      <xdr:colOff>581025</xdr:colOff>
      <xdr:row>4</xdr:row>
      <xdr:rowOff>152400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4114800" y="314325"/>
          <a:ext cx="17716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przykład prostych obliczeń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9">
      <selection activeCell="J18" sqref="J18"/>
    </sheetView>
  </sheetViews>
  <sheetFormatPr defaultColWidth="9.00390625" defaultRowHeight="12.75"/>
  <cols>
    <col min="1" max="1" width="13.25390625" style="0" customWidth="1"/>
    <col min="2" max="2" width="22.125" style="0" bestFit="1" customWidth="1"/>
    <col min="3" max="3" width="12.625" style="0" bestFit="1" customWidth="1"/>
    <col min="4" max="4" width="11.25390625" style="0" bestFit="1" customWidth="1"/>
    <col min="5" max="5" width="10.375" style="0" bestFit="1" customWidth="1"/>
  </cols>
  <sheetData>
    <row r="1" spans="1:3" ht="12.75" customHeight="1">
      <c r="A1" s="76" t="s">
        <v>51</v>
      </c>
      <c r="B1" s="14" t="s">
        <v>0</v>
      </c>
      <c r="C1" s="9"/>
    </row>
    <row r="2" spans="1:3" ht="12.75">
      <c r="A2" s="76"/>
      <c r="B2" s="2" t="s">
        <v>1</v>
      </c>
      <c r="C2" s="10">
        <v>2000</v>
      </c>
    </row>
    <row r="3" spans="1:3" ht="12.75">
      <c r="A3" s="76"/>
      <c r="B3" s="2" t="s">
        <v>2</v>
      </c>
      <c r="C3" s="11">
        <v>0.06</v>
      </c>
    </row>
    <row r="4" spans="1:3" ht="12.75">
      <c r="A4" s="76"/>
      <c r="B4" s="2" t="s">
        <v>3</v>
      </c>
      <c r="C4" s="71">
        <f>C2*C3</f>
        <v>120</v>
      </c>
    </row>
    <row r="5" spans="1:3" ht="12.75">
      <c r="A5" s="76"/>
      <c r="B5" s="2" t="s">
        <v>4</v>
      </c>
      <c r="C5" s="71">
        <f>C4/12</f>
        <v>10</v>
      </c>
    </row>
    <row r="6" spans="1:5" ht="12.75">
      <c r="A6" s="76"/>
      <c r="B6" s="2" t="s">
        <v>5</v>
      </c>
      <c r="C6" s="71">
        <f>C5/30</f>
        <v>0.3333333333333333</v>
      </c>
      <c r="E6" s="1"/>
    </row>
    <row r="7" spans="3:5" ht="12.75">
      <c r="C7" s="1"/>
      <c r="E7" s="1"/>
    </row>
    <row r="8" spans="3:5" ht="12.75">
      <c r="C8" s="1"/>
      <c r="E8" s="1"/>
    </row>
    <row r="10" spans="1:5" ht="12.75" customHeight="1">
      <c r="A10" s="76" t="s">
        <v>53</v>
      </c>
      <c r="B10" s="14" t="s">
        <v>6</v>
      </c>
      <c r="C10" s="14" t="s">
        <v>7</v>
      </c>
      <c r="D10" s="14" t="s">
        <v>8</v>
      </c>
      <c r="E10" s="14" t="s">
        <v>9</v>
      </c>
    </row>
    <row r="11" spans="1:5" ht="12.75">
      <c r="A11" s="76"/>
      <c r="B11" s="2" t="s">
        <v>10</v>
      </c>
      <c r="C11" s="3">
        <v>2.8</v>
      </c>
      <c r="D11" s="4">
        <v>2</v>
      </c>
      <c r="E11" s="71">
        <f>C11/D11</f>
        <v>1.4</v>
      </c>
    </row>
    <row r="12" spans="1:5" ht="12.75">
      <c r="A12" s="76"/>
      <c r="B12" s="2" t="s">
        <v>11</v>
      </c>
      <c r="C12" s="3">
        <v>12</v>
      </c>
      <c r="D12" s="4">
        <v>7</v>
      </c>
      <c r="E12" s="71">
        <f aca="true" t="shared" si="0" ref="E12:E22">C12/D12</f>
        <v>1.7142857142857142</v>
      </c>
    </row>
    <row r="13" spans="1:5" ht="12.75">
      <c r="A13" s="76"/>
      <c r="B13" s="2" t="s">
        <v>12</v>
      </c>
      <c r="C13" s="3">
        <v>4.2</v>
      </c>
      <c r="D13" s="4">
        <v>5</v>
      </c>
      <c r="E13" s="71">
        <f t="shared" si="0"/>
        <v>0.8400000000000001</v>
      </c>
    </row>
    <row r="14" spans="1:5" ht="12.75">
      <c r="A14" s="76"/>
      <c r="B14" s="2" t="s">
        <v>13</v>
      </c>
      <c r="C14" s="3">
        <v>1.6</v>
      </c>
      <c r="D14" s="4">
        <v>1</v>
      </c>
      <c r="E14" s="71">
        <f t="shared" si="0"/>
        <v>1.6</v>
      </c>
    </row>
    <row r="15" spans="1:5" ht="12.75">
      <c r="A15" s="76"/>
      <c r="B15" s="2" t="s">
        <v>14</v>
      </c>
      <c r="C15" s="3">
        <v>4</v>
      </c>
      <c r="D15" s="4">
        <v>2</v>
      </c>
      <c r="E15" s="71">
        <f t="shared" si="0"/>
        <v>2</v>
      </c>
    </row>
    <row r="16" spans="1:5" ht="12.75">
      <c r="A16" s="76"/>
      <c r="B16" s="2" t="s">
        <v>15</v>
      </c>
      <c r="C16" s="3">
        <v>12</v>
      </c>
      <c r="D16" s="4">
        <v>5</v>
      </c>
      <c r="E16" s="71">
        <f t="shared" si="0"/>
        <v>2.4</v>
      </c>
    </row>
    <row r="17" spans="1:5" ht="12.75">
      <c r="A17" s="76"/>
      <c r="B17" s="2" t="s">
        <v>16</v>
      </c>
      <c r="C17" s="3">
        <v>18</v>
      </c>
      <c r="D17" s="4">
        <v>5</v>
      </c>
      <c r="E17" s="71">
        <f t="shared" si="0"/>
        <v>3.6</v>
      </c>
    </row>
    <row r="18" spans="1:5" ht="12.75">
      <c r="A18" s="76"/>
      <c r="B18" s="2" t="s">
        <v>17</v>
      </c>
      <c r="C18" s="3">
        <v>18</v>
      </c>
      <c r="D18" s="4">
        <v>3</v>
      </c>
      <c r="E18" s="71">
        <f t="shared" si="0"/>
        <v>6</v>
      </c>
    </row>
    <row r="19" spans="1:5" ht="12.75">
      <c r="A19" s="76"/>
      <c r="B19" s="2" t="s">
        <v>18</v>
      </c>
      <c r="C19" s="3">
        <v>6</v>
      </c>
      <c r="D19" s="4">
        <v>7</v>
      </c>
      <c r="E19" s="71">
        <f t="shared" si="0"/>
        <v>0.8571428571428571</v>
      </c>
    </row>
    <row r="20" spans="1:5" ht="12.75">
      <c r="A20" s="76"/>
      <c r="B20" s="2" t="s">
        <v>19</v>
      </c>
      <c r="C20" s="3">
        <v>19</v>
      </c>
      <c r="D20" s="4">
        <v>5</v>
      </c>
      <c r="E20" s="71">
        <f t="shared" si="0"/>
        <v>3.8</v>
      </c>
    </row>
    <row r="21" spans="1:5" ht="12.75">
      <c r="A21" s="76"/>
      <c r="B21" s="2" t="s">
        <v>20</v>
      </c>
      <c r="C21" s="3">
        <v>4</v>
      </c>
      <c r="D21" s="4">
        <v>7</v>
      </c>
      <c r="E21" s="71">
        <f t="shared" si="0"/>
        <v>0.5714285714285714</v>
      </c>
    </row>
    <row r="22" spans="1:5" ht="13.5" thickBot="1">
      <c r="A22" s="76"/>
      <c r="B22" s="2" t="s">
        <v>21</v>
      </c>
      <c r="C22" s="3">
        <v>3.6</v>
      </c>
      <c r="D22" s="4">
        <v>10</v>
      </c>
      <c r="E22" s="71">
        <f t="shared" si="0"/>
        <v>0.36</v>
      </c>
    </row>
    <row r="23" spans="4:5" ht="13.5" thickBot="1">
      <c r="D23" s="19" t="s">
        <v>34</v>
      </c>
      <c r="E23" s="72">
        <f>SUM(E11:E22)</f>
        <v>25.142857142857142</v>
      </c>
    </row>
    <row r="25" spans="2:5" ht="12.75">
      <c r="B25" s="7"/>
      <c r="C25" s="8"/>
      <c r="D25" s="7"/>
      <c r="E25" s="9"/>
    </row>
    <row r="26" spans="2:5" ht="12.75">
      <c r="B26" s="7"/>
      <c r="C26" s="7"/>
      <c r="D26" s="7"/>
      <c r="E26" s="9"/>
    </row>
    <row r="27" spans="1:5" ht="12.75">
      <c r="A27" s="76" t="s">
        <v>52</v>
      </c>
      <c r="B27" s="14" t="s">
        <v>30</v>
      </c>
      <c r="C27" s="15">
        <v>10</v>
      </c>
      <c r="D27" s="5"/>
      <c r="E27" s="9"/>
    </row>
    <row r="28" spans="1:5" ht="12.75">
      <c r="A28" s="76"/>
      <c r="B28" s="14" t="s">
        <v>31</v>
      </c>
      <c r="C28" s="14" t="s">
        <v>32</v>
      </c>
      <c r="D28" s="14" t="s">
        <v>33</v>
      </c>
      <c r="E28" s="9"/>
    </row>
    <row r="29" spans="1:5" ht="12.75">
      <c r="A29" s="76"/>
      <c r="B29" s="2" t="s">
        <v>22</v>
      </c>
      <c r="C29" s="2">
        <v>121</v>
      </c>
      <c r="D29" s="71">
        <f>C29*$C$27</f>
        <v>1210</v>
      </c>
      <c r="E29" s="9"/>
    </row>
    <row r="30" spans="1:5" ht="12.75">
      <c r="A30" s="76"/>
      <c r="B30" s="2" t="s">
        <v>23</v>
      </c>
      <c r="C30" s="2">
        <v>87</v>
      </c>
      <c r="D30" s="71">
        <f aca="true" t="shared" si="1" ref="D30:D36">C30*$C$27</f>
        <v>870</v>
      </c>
      <c r="E30" s="9"/>
    </row>
    <row r="31" spans="1:5" ht="12.75">
      <c r="A31" s="76"/>
      <c r="B31" s="2" t="s">
        <v>24</v>
      </c>
      <c r="C31" s="2">
        <v>67</v>
      </c>
      <c r="D31" s="71">
        <f t="shared" si="1"/>
        <v>670</v>
      </c>
      <c r="E31" s="9"/>
    </row>
    <row r="32" spans="1:5" ht="12.75">
      <c r="A32" s="76"/>
      <c r="B32" s="2" t="s">
        <v>25</v>
      </c>
      <c r="C32" s="2">
        <v>96</v>
      </c>
      <c r="D32" s="71">
        <f t="shared" si="1"/>
        <v>960</v>
      </c>
      <c r="E32" s="9"/>
    </row>
    <row r="33" spans="1:5" ht="12.75">
      <c r="A33" s="76"/>
      <c r="B33" s="2" t="s">
        <v>26</v>
      </c>
      <c r="C33" s="2">
        <v>176</v>
      </c>
      <c r="D33" s="71">
        <f t="shared" si="1"/>
        <v>1760</v>
      </c>
      <c r="E33" s="9"/>
    </row>
    <row r="34" spans="1:5" ht="12.75">
      <c r="A34" s="76"/>
      <c r="B34" s="2" t="s">
        <v>27</v>
      </c>
      <c r="C34" s="2">
        <v>13</v>
      </c>
      <c r="D34" s="71">
        <f t="shared" si="1"/>
        <v>130</v>
      </c>
      <c r="E34" s="9"/>
    </row>
    <row r="35" spans="1:5" ht="12.75">
      <c r="A35" s="76"/>
      <c r="B35" s="2" t="s">
        <v>28</v>
      </c>
      <c r="C35" s="2">
        <v>23</v>
      </c>
      <c r="D35" s="71">
        <f t="shared" si="1"/>
        <v>230</v>
      </c>
      <c r="E35" s="9"/>
    </row>
    <row r="36" spans="1:5" ht="12.75">
      <c r="A36" s="76"/>
      <c r="B36" s="2" t="s">
        <v>29</v>
      </c>
      <c r="C36" s="2">
        <v>99</v>
      </c>
      <c r="D36" s="71">
        <f t="shared" si="1"/>
        <v>990</v>
      </c>
      <c r="E36" s="9"/>
    </row>
    <row r="37" spans="2:5" ht="12.75">
      <c r="B37" s="9"/>
      <c r="C37" s="9"/>
      <c r="D37" s="9"/>
      <c r="E37" s="9"/>
    </row>
    <row r="38" spans="2:5" ht="12.75">
      <c r="B38" s="9"/>
      <c r="C38" s="9"/>
      <c r="D38" s="9"/>
      <c r="E38" s="9"/>
    </row>
    <row r="40" spans="1:5" ht="12.75">
      <c r="A40" s="76" t="s">
        <v>54</v>
      </c>
      <c r="B40" s="14" t="s">
        <v>31</v>
      </c>
      <c r="C40" s="14" t="s">
        <v>35</v>
      </c>
      <c r="D40" s="14" t="s">
        <v>47</v>
      </c>
      <c r="E40" s="14" t="s">
        <v>46</v>
      </c>
    </row>
    <row r="41" spans="1:5" ht="12.75">
      <c r="A41" s="76"/>
      <c r="B41" s="2" t="s">
        <v>36</v>
      </c>
      <c r="C41" s="12">
        <v>700</v>
      </c>
      <c r="D41" s="75">
        <f aca="true" t="shared" si="2" ref="D41:D46">IF(C41&lt;800,200,0)</f>
        <v>200</v>
      </c>
      <c r="E41" s="74">
        <f aca="true" t="shared" si="3" ref="E41:E46">SUM(C41:D41)</f>
        <v>900</v>
      </c>
    </row>
    <row r="42" spans="1:5" ht="12.75">
      <c r="A42" s="76"/>
      <c r="B42" s="2" t="s">
        <v>37</v>
      </c>
      <c r="C42" s="12">
        <v>500</v>
      </c>
      <c r="D42" s="75">
        <f t="shared" si="2"/>
        <v>200</v>
      </c>
      <c r="E42" s="74">
        <f t="shared" si="3"/>
        <v>700</v>
      </c>
    </row>
    <row r="43" spans="1:5" ht="12.75">
      <c r="A43" s="76"/>
      <c r="B43" s="2" t="s">
        <v>38</v>
      </c>
      <c r="C43" s="12">
        <v>1440</v>
      </c>
      <c r="D43" s="75">
        <f t="shared" si="2"/>
        <v>0</v>
      </c>
      <c r="E43" s="74">
        <f t="shared" si="3"/>
        <v>1440</v>
      </c>
    </row>
    <row r="44" spans="1:5" ht="12.75">
      <c r="A44" s="76"/>
      <c r="B44" s="2" t="s">
        <v>50</v>
      </c>
      <c r="C44" s="12">
        <v>900</v>
      </c>
      <c r="D44" s="75">
        <f t="shared" si="2"/>
        <v>0</v>
      </c>
      <c r="E44" s="74">
        <f t="shared" si="3"/>
        <v>900</v>
      </c>
    </row>
    <row r="45" spans="1:5" ht="12.75">
      <c r="A45" s="76"/>
      <c r="B45" s="2" t="s">
        <v>39</v>
      </c>
      <c r="C45" s="12">
        <v>1960</v>
      </c>
      <c r="D45" s="75">
        <f t="shared" si="2"/>
        <v>0</v>
      </c>
      <c r="E45" s="74">
        <f t="shared" si="3"/>
        <v>1960</v>
      </c>
    </row>
    <row r="46" spans="1:5" ht="13.5" thickBot="1">
      <c r="A46" s="76"/>
      <c r="B46" s="16" t="s">
        <v>40</v>
      </c>
      <c r="C46" s="17">
        <v>1800</v>
      </c>
      <c r="D46" s="75">
        <f t="shared" si="2"/>
        <v>0</v>
      </c>
      <c r="E46" s="74">
        <f t="shared" si="3"/>
        <v>1800</v>
      </c>
    </row>
    <row r="47" spans="1:5" ht="12.75">
      <c r="A47" s="76"/>
      <c r="B47" s="18" t="s">
        <v>41</v>
      </c>
      <c r="C47" s="73">
        <f>SUM(C41:C46)</f>
        <v>7300</v>
      </c>
      <c r="D47" s="73">
        <f>SUM(D41:D46)</f>
        <v>400</v>
      </c>
      <c r="E47" s="73">
        <f>SUM(E41:E46)</f>
        <v>7700</v>
      </c>
    </row>
    <row r="48" spans="1:5" ht="12.75">
      <c r="A48" s="76"/>
      <c r="B48" s="13" t="s">
        <v>42</v>
      </c>
      <c r="C48" s="74">
        <f>AVERAGE(C41:C46)</f>
        <v>1216.6666666666667</v>
      </c>
      <c r="D48" s="74">
        <f>AVERAGE(D41:D46)</f>
        <v>66.66666666666667</v>
      </c>
      <c r="E48" s="74">
        <f>AVERAGE(E41:E46)</f>
        <v>1283.3333333333333</v>
      </c>
    </row>
    <row r="49" spans="1:5" ht="12.75">
      <c r="A49" s="76"/>
      <c r="B49" s="13" t="s">
        <v>43</v>
      </c>
      <c r="C49" s="74">
        <f>MIN(C41:C46)</f>
        <v>500</v>
      </c>
      <c r="D49" s="74">
        <f>MIN(D41:D46)</f>
        <v>0</v>
      </c>
      <c r="E49" s="74">
        <f>MIN(E41:E46)</f>
        <v>700</v>
      </c>
    </row>
    <row r="50" spans="1:5" ht="12.75">
      <c r="A50" s="77"/>
      <c r="B50" s="13" t="s">
        <v>44</v>
      </c>
      <c r="C50" s="74">
        <f>MAX(C41:C46)</f>
        <v>1960</v>
      </c>
      <c r="D50" s="74">
        <f>MAX(D41:D46)</f>
        <v>200</v>
      </c>
      <c r="E50" s="74">
        <f>MAX(E41:E46)</f>
        <v>1960</v>
      </c>
    </row>
    <row r="53" ht="12.75">
      <c r="B53" t="s">
        <v>48</v>
      </c>
    </row>
    <row r="54" ht="12.75">
      <c r="B54" t="s">
        <v>45</v>
      </c>
    </row>
    <row r="55" spans="2:4" ht="12.75">
      <c r="B55" t="s">
        <v>49</v>
      </c>
      <c r="D55" s="6"/>
    </row>
  </sheetData>
  <sheetProtection/>
  <mergeCells count="4">
    <mergeCell ref="A1:A6"/>
    <mergeCell ref="A10:A22"/>
    <mergeCell ref="A27:A36"/>
    <mergeCell ref="A40:A5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8.00390625" style="0" bestFit="1" customWidth="1"/>
    <col min="2" max="2" width="10.625" style="0" bestFit="1" customWidth="1"/>
    <col min="3" max="3" width="9.75390625" style="0" bestFit="1" customWidth="1"/>
    <col min="4" max="4" width="10.375" style="0" bestFit="1" customWidth="1"/>
  </cols>
  <sheetData>
    <row r="1" spans="1:11" ht="12.75">
      <c r="A1" s="20" t="s">
        <v>55</v>
      </c>
      <c r="B1" s="21" t="s">
        <v>56</v>
      </c>
      <c r="C1" s="21" t="s">
        <v>31</v>
      </c>
      <c r="D1" s="22" t="s">
        <v>57</v>
      </c>
      <c r="E1" s="22" t="s">
        <v>58</v>
      </c>
      <c r="F1" s="20" t="s">
        <v>59</v>
      </c>
      <c r="G1" s="21" t="s">
        <v>60</v>
      </c>
      <c r="H1" s="21" t="s">
        <v>61</v>
      </c>
      <c r="I1" s="21" t="s">
        <v>62</v>
      </c>
      <c r="J1" s="21" t="s">
        <v>63</v>
      </c>
      <c r="K1" s="22" t="s">
        <v>64</v>
      </c>
    </row>
    <row r="2" ht="12.75">
      <c r="K2" s="23"/>
    </row>
    <row r="3" spans="1:11" ht="12.75">
      <c r="A3" s="24">
        <v>1</v>
      </c>
      <c r="B3" s="25" t="s">
        <v>65</v>
      </c>
      <c r="C3" s="26" t="s">
        <v>66</v>
      </c>
      <c r="D3" s="24">
        <v>11</v>
      </c>
      <c r="E3">
        <v>12</v>
      </c>
      <c r="F3" s="27">
        <v>1954</v>
      </c>
      <c r="G3" s="25" t="s">
        <v>67</v>
      </c>
      <c r="H3" t="s">
        <v>68</v>
      </c>
      <c r="I3" s="24">
        <v>12</v>
      </c>
      <c r="J3">
        <v>12</v>
      </c>
      <c r="K3" s="28">
        <v>660</v>
      </c>
    </row>
    <row r="4" spans="1:18" ht="12.75">
      <c r="A4" s="24">
        <v>2</v>
      </c>
      <c r="B4" s="25" t="s">
        <v>69</v>
      </c>
      <c r="C4" s="26" t="s">
        <v>70</v>
      </c>
      <c r="D4">
        <v>7</v>
      </c>
      <c r="E4" s="27">
        <v>11</v>
      </c>
      <c r="F4" s="26">
        <v>1956</v>
      </c>
      <c r="G4" s="25" t="s">
        <v>67</v>
      </c>
      <c r="H4" s="29" t="s">
        <v>71</v>
      </c>
      <c r="I4">
        <v>42</v>
      </c>
      <c r="J4">
        <v>15</v>
      </c>
      <c r="K4" s="28">
        <v>900</v>
      </c>
      <c r="N4" s="70"/>
      <c r="O4" s="70"/>
      <c r="P4" s="70"/>
      <c r="Q4" s="70"/>
      <c r="R4" s="70"/>
    </row>
    <row r="5" spans="1:18" ht="12.75">
      <c r="A5" s="24">
        <v>3</v>
      </c>
      <c r="B5" s="30" t="s">
        <v>72</v>
      </c>
      <c r="C5" s="26" t="s">
        <v>73</v>
      </c>
      <c r="D5">
        <v>4</v>
      </c>
      <c r="E5" s="27">
        <v>7</v>
      </c>
      <c r="F5" s="31">
        <v>1957</v>
      </c>
      <c r="G5" t="s">
        <v>74</v>
      </c>
      <c r="H5" t="s">
        <v>75</v>
      </c>
      <c r="I5" s="24">
        <v>11</v>
      </c>
      <c r="J5">
        <v>7</v>
      </c>
      <c r="K5" s="32">
        <v>1100</v>
      </c>
      <c r="N5" s="70"/>
      <c r="O5" s="70"/>
      <c r="P5" s="70"/>
      <c r="Q5" s="70"/>
      <c r="R5" s="70"/>
    </row>
    <row r="6" spans="1:18" ht="12.75">
      <c r="A6" s="24">
        <v>4</v>
      </c>
      <c r="B6" s="33" t="s">
        <v>76</v>
      </c>
      <c r="C6" s="34" t="s">
        <v>77</v>
      </c>
      <c r="D6" s="27">
        <v>11</v>
      </c>
      <c r="E6" s="35">
        <v>2</v>
      </c>
      <c r="F6" s="26">
        <v>1954</v>
      </c>
      <c r="G6" t="s">
        <v>78</v>
      </c>
      <c r="H6" t="s">
        <v>79</v>
      </c>
      <c r="I6" s="24">
        <v>112</v>
      </c>
      <c r="J6" s="36">
        <v>7</v>
      </c>
      <c r="K6" s="37">
        <v>660</v>
      </c>
      <c r="N6" s="70"/>
      <c r="O6" s="70"/>
      <c r="P6" s="70"/>
      <c r="Q6" s="70"/>
      <c r="R6" s="70"/>
    </row>
    <row r="7" spans="1:18" ht="12.75">
      <c r="A7" s="27">
        <v>5</v>
      </c>
      <c r="B7" s="38" t="s">
        <v>80</v>
      </c>
      <c r="C7" s="31" t="s">
        <v>81</v>
      </c>
      <c r="D7" s="27">
        <v>30</v>
      </c>
      <c r="E7" s="38">
        <v>4</v>
      </c>
      <c r="F7" s="26">
        <v>1958</v>
      </c>
      <c r="G7" s="39" t="s">
        <v>78</v>
      </c>
      <c r="H7" s="40" t="s">
        <v>82</v>
      </c>
      <c r="I7" s="41">
        <v>22</v>
      </c>
      <c r="J7">
        <v>2</v>
      </c>
      <c r="K7" s="37">
        <v>900</v>
      </c>
      <c r="N7" s="70"/>
      <c r="O7" s="70"/>
      <c r="P7" s="70"/>
      <c r="Q7" s="70"/>
      <c r="R7" s="70"/>
    </row>
    <row r="8" spans="1:18" ht="15.75">
      <c r="A8" s="27">
        <v>6</v>
      </c>
      <c r="B8" s="38" t="s">
        <v>83</v>
      </c>
      <c r="C8" s="42" t="s">
        <v>84</v>
      </c>
      <c r="D8" s="43">
        <v>3</v>
      </c>
      <c r="E8" s="38">
        <v>5</v>
      </c>
      <c r="F8" s="26">
        <v>1967</v>
      </c>
      <c r="G8" s="44" t="s">
        <v>85</v>
      </c>
      <c r="H8" s="45" t="s">
        <v>86</v>
      </c>
      <c r="I8" s="41">
        <v>14</v>
      </c>
      <c r="J8">
        <v>3</v>
      </c>
      <c r="K8" s="46">
        <v>900</v>
      </c>
      <c r="N8" s="70"/>
      <c r="O8" s="70"/>
      <c r="P8" s="70"/>
      <c r="Q8" s="70"/>
      <c r="R8" s="70"/>
    </row>
    <row r="9" spans="1:18" ht="15">
      <c r="A9" s="27">
        <v>7</v>
      </c>
      <c r="B9" s="47" t="s">
        <v>87</v>
      </c>
      <c r="C9" s="34" t="s">
        <v>88</v>
      </c>
      <c r="D9" s="48">
        <v>25</v>
      </c>
      <c r="E9" s="38">
        <v>11</v>
      </c>
      <c r="F9" s="24">
        <v>1962</v>
      </c>
      <c r="G9" s="44" t="s">
        <v>85</v>
      </c>
      <c r="H9" s="49" t="s">
        <v>89</v>
      </c>
      <c r="I9" s="29">
        <v>3</v>
      </c>
      <c r="J9">
        <v>8</v>
      </c>
      <c r="K9" s="37">
        <v>660</v>
      </c>
      <c r="N9" s="70"/>
      <c r="O9" s="70"/>
      <c r="P9" s="70"/>
      <c r="Q9" s="70"/>
      <c r="R9" s="70"/>
    </row>
    <row r="10" spans="1:18" ht="12.75">
      <c r="A10" s="27">
        <v>8</v>
      </c>
      <c r="B10" s="47" t="s">
        <v>90</v>
      </c>
      <c r="C10" s="26" t="s">
        <v>91</v>
      </c>
      <c r="D10" s="48">
        <v>21</v>
      </c>
      <c r="E10" s="38">
        <v>4</v>
      </c>
      <c r="F10" s="24">
        <v>1952</v>
      </c>
      <c r="G10" s="44" t="s">
        <v>92</v>
      </c>
      <c r="H10" t="s">
        <v>93</v>
      </c>
      <c r="I10" s="50">
        <v>45</v>
      </c>
      <c r="J10" s="29">
        <v>15</v>
      </c>
      <c r="K10" s="37">
        <v>660</v>
      </c>
      <c r="N10" s="70"/>
      <c r="O10" s="70"/>
      <c r="P10" s="70"/>
      <c r="Q10" s="70"/>
      <c r="R10" s="70"/>
    </row>
    <row r="11" spans="1:18" ht="12.75">
      <c r="A11" s="27"/>
      <c r="B11" s="47"/>
      <c r="C11" s="26"/>
      <c r="D11" s="48"/>
      <c r="E11" s="38"/>
      <c r="F11" s="24"/>
      <c r="G11" s="44"/>
      <c r="I11" s="50"/>
      <c r="J11" s="29"/>
      <c r="K11" s="37"/>
      <c r="N11" s="70"/>
      <c r="O11" s="70"/>
      <c r="P11" s="70"/>
      <c r="Q11" s="70"/>
      <c r="R11" s="70"/>
    </row>
    <row r="12" spans="1:18" ht="12.75">
      <c r="A12" s="27"/>
      <c r="B12" s="47"/>
      <c r="C12" s="26"/>
      <c r="D12" s="48"/>
      <c r="E12" s="38"/>
      <c r="F12" s="24"/>
      <c r="G12" s="44"/>
      <c r="I12" s="50"/>
      <c r="J12" s="29"/>
      <c r="K12" s="37"/>
      <c r="N12" s="70"/>
      <c r="O12" s="70"/>
      <c r="P12" s="70"/>
      <c r="Q12" s="70"/>
      <c r="R12" s="70"/>
    </row>
    <row r="13" spans="1:18" ht="15.75">
      <c r="A13" s="23">
        <v>9</v>
      </c>
      <c r="B13" s="45" t="s">
        <v>94</v>
      </c>
      <c r="C13" s="51" t="s">
        <v>95</v>
      </c>
      <c r="D13" s="44">
        <v>30</v>
      </c>
      <c r="E13">
        <v>7</v>
      </c>
      <c r="F13" s="52">
        <v>1950</v>
      </c>
      <c r="G13" t="s">
        <v>96</v>
      </c>
      <c r="H13" t="s">
        <v>97</v>
      </c>
      <c r="I13">
        <v>11</v>
      </c>
      <c r="J13">
        <v>22</v>
      </c>
      <c r="K13" s="53">
        <v>660</v>
      </c>
      <c r="N13" s="70"/>
      <c r="O13" s="70"/>
      <c r="P13" s="70"/>
      <c r="Q13" s="70"/>
      <c r="R13" s="70"/>
    </row>
    <row r="14" spans="1:18" ht="12.75">
      <c r="A14" s="23">
        <v>10</v>
      </c>
      <c r="B14" s="40" t="s">
        <v>98</v>
      </c>
      <c r="C14" s="54" t="s">
        <v>99</v>
      </c>
      <c r="D14" s="44">
        <v>22</v>
      </c>
      <c r="E14">
        <v>11</v>
      </c>
      <c r="F14" s="27">
        <v>1968</v>
      </c>
      <c r="G14" s="40" t="s">
        <v>100</v>
      </c>
      <c r="H14" s="55" t="s">
        <v>101</v>
      </c>
      <c r="I14">
        <v>14</v>
      </c>
      <c r="J14">
        <v>11</v>
      </c>
      <c r="K14" s="53">
        <v>900</v>
      </c>
      <c r="N14" s="70"/>
      <c r="O14" s="70"/>
      <c r="P14" s="70"/>
      <c r="Q14" s="70"/>
      <c r="R14" s="70"/>
    </row>
    <row r="15" spans="1:18" ht="15">
      <c r="A15" s="23">
        <v>11</v>
      </c>
      <c r="B15" t="s">
        <v>102</v>
      </c>
      <c r="C15" s="56" t="s">
        <v>103</v>
      </c>
      <c r="D15" s="44">
        <v>18</v>
      </c>
      <c r="E15" s="27">
        <v>10</v>
      </c>
      <c r="F15" s="57">
        <v>1951</v>
      </c>
      <c r="G15" s="58" t="s">
        <v>92</v>
      </c>
      <c r="H15" s="59" t="s">
        <v>104</v>
      </c>
      <c r="I15" s="24">
        <v>89</v>
      </c>
      <c r="J15" s="29">
        <v>21</v>
      </c>
      <c r="K15" s="60">
        <v>660</v>
      </c>
      <c r="N15" s="70"/>
      <c r="O15" s="70"/>
      <c r="P15" s="70"/>
      <c r="Q15" s="70"/>
      <c r="R15" s="70"/>
    </row>
    <row r="16" spans="1:18" ht="15">
      <c r="A16" s="23">
        <v>12</v>
      </c>
      <c r="B16" t="s">
        <v>105</v>
      </c>
      <c r="C16" s="61" t="s">
        <v>106</v>
      </c>
      <c r="D16">
        <v>9</v>
      </c>
      <c r="E16" s="27">
        <v>3</v>
      </c>
      <c r="F16" s="57">
        <v>1955</v>
      </c>
      <c r="G16" s="39" t="s">
        <v>96</v>
      </c>
      <c r="H16" s="62" t="s">
        <v>107</v>
      </c>
      <c r="I16" s="24">
        <v>44</v>
      </c>
      <c r="J16">
        <v>5</v>
      </c>
      <c r="K16" s="53">
        <v>900</v>
      </c>
      <c r="N16" s="70"/>
      <c r="O16" s="70"/>
      <c r="P16" s="70"/>
      <c r="Q16" s="70"/>
      <c r="R16" s="70"/>
    </row>
    <row r="17" spans="1:18" ht="15">
      <c r="A17" s="27">
        <v>13</v>
      </c>
      <c r="B17" s="40" t="s">
        <v>108</v>
      </c>
      <c r="C17" s="63" t="s">
        <v>109</v>
      </c>
      <c r="D17" s="27">
        <v>11</v>
      </c>
      <c r="E17" s="27">
        <v>6</v>
      </c>
      <c r="F17" s="57">
        <v>1962</v>
      </c>
      <c r="G17" s="44" t="s">
        <v>100</v>
      </c>
      <c r="H17" s="44" t="s">
        <v>110</v>
      </c>
      <c r="I17" s="24">
        <v>31</v>
      </c>
      <c r="J17">
        <v>17</v>
      </c>
      <c r="K17" s="37">
        <v>660</v>
      </c>
      <c r="N17" s="70"/>
      <c r="O17" s="70"/>
      <c r="P17" s="70"/>
      <c r="Q17" s="70"/>
      <c r="R17" s="70"/>
    </row>
    <row r="18" spans="1:18" ht="12.75">
      <c r="A18" s="27"/>
      <c r="B18" s="40"/>
      <c r="C18" s="63"/>
      <c r="D18" s="27"/>
      <c r="E18" s="27"/>
      <c r="F18" s="27"/>
      <c r="G18" s="44"/>
      <c r="H18" s="44"/>
      <c r="I18" s="24"/>
      <c r="K18" s="37"/>
      <c r="N18" s="70"/>
      <c r="O18" s="70"/>
      <c r="P18" s="70"/>
      <c r="Q18" s="70"/>
      <c r="R18" s="70"/>
    </row>
    <row r="19" spans="1:18" ht="12.75">
      <c r="A19" s="27">
        <v>14</v>
      </c>
      <c r="B19" s="40" t="s">
        <v>111</v>
      </c>
      <c r="C19" s="26" t="s">
        <v>112</v>
      </c>
      <c r="D19" s="27">
        <v>1</v>
      </c>
      <c r="E19">
        <v>9</v>
      </c>
      <c r="F19" s="27">
        <v>1963</v>
      </c>
      <c r="G19" s="44" t="s">
        <v>92</v>
      </c>
      <c r="H19" t="s">
        <v>113</v>
      </c>
      <c r="I19" s="29">
        <v>10</v>
      </c>
      <c r="J19">
        <v>45</v>
      </c>
      <c r="K19" s="37">
        <v>660</v>
      </c>
      <c r="N19" s="70"/>
      <c r="O19" s="70"/>
      <c r="P19" s="70"/>
      <c r="Q19" s="70"/>
      <c r="R19" s="70"/>
    </row>
    <row r="20" spans="1:18" ht="12.75">
      <c r="A20" s="23">
        <v>15</v>
      </c>
      <c r="B20" s="40" t="s">
        <v>114</v>
      </c>
      <c r="C20" s="64" t="s">
        <v>115</v>
      </c>
      <c r="D20">
        <v>8</v>
      </c>
      <c r="E20">
        <v>10</v>
      </c>
      <c r="F20" s="27">
        <v>1953</v>
      </c>
      <c r="G20" s="65" t="s">
        <v>85</v>
      </c>
      <c r="H20" t="s">
        <v>116</v>
      </c>
      <c r="I20">
        <v>13</v>
      </c>
      <c r="J20">
        <v>56</v>
      </c>
      <c r="K20" s="37">
        <v>800</v>
      </c>
      <c r="N20" s="70"/>
      <c r="O20" s="70"/>
      <c r="P20" s="70"/>
      <c r="Q20" s="70"/>
      <c r="R20" s="70"/>
    </row>
    <row r="21" spans="1:18" ht="15.75">
      <c r="A21" s="23">
        <v>16</v>
      </c>
      <c r="B21" s="66" t="s">
        <v>117</v>
      </c>
      <c r="C21" s="64" t="s">
        <v>118</v>
      </c>
      <c r="D21">
        <v>28</v>
      </c>
      <c r="E21" s="52">
        <v>4</v>
      </c>
      <c r="F21">
        <v>1970</v>
      </c>
      <c r="G21" s="44" t="s">
        <v>100</v>
      </c>
      <c r="H21" s="67" t="s">
        <v>119</v>
      </c>
      <c r="I21" s="40">
        <v>6</v>
      </c>
      <c r="J21" s="36">
        <v>33</v>
      </c>
      <c r="K21" s="37">
        <v>660</v>
      </c>
      <c r="N21" s="70"/>
      <c r="O21" s="70"/>
      <c r="P21" s="70"/>
      <c r="Q21" s="70"/>
      <c r="R21" s="70"/>
    </row>
    <row r="22" spans="1:18" ht="12.75">
      <c r="A22" s="27">
        <v>17</v>
      </c>
      <c r="B22" t="s">
        <v>120</v>
      </c>
      <c r="C22" s="26" t="s">
        <v>99</v>
      </c>
      <c r="D22">
        <v>26</v>
      </c>
      <c r="E22" s="24">
        <v>7</v>
      </c>
      <c r="F22">
        <v>1965</v>
      </c>
      <c r="G22" t="s">
        <v>96</v>
      </c>
      <c r="H22" s="40" t="s">
        <v>121</v>
      </c>
      <c r="I22" s="26">
        <v>58</v>
      </c>
      <c r="J22">
        <v>26</v>
      </c>
      <c r="K22" s="68">
        <v>800</v>
      </c>
      <c r="N22" s="70"/>
      <c r="O22" s="70"/>
      <c r="P22" s="70"/>
      <c r="Q22" s="70"/>
      <c r="R22" s="70"/>
    </row>
    <row r="23" spans="1:11" ht="12.75">
      <c r="A23" s="24">
        <v>18</v>
      </c>
      <c r="B23" t="s">
        <v>122</v>
      </c>
      <c r="C23" s="26" t="s">
        <v>91</v>
      </c>
      <c r="D23" s="24">
        <v>16</v>
      </c>
      <c r="E23">
        <v>4</v>
      </c>
      <c r="F23" s="36">
        <v>1955</v>
      </c>
      <c r="G23" s="58" t="s">
        <v>85</v>
      </c>
      <c r="H23" t="s">
        <v>123</v>
      </c>
      <c r="I23" s="27">
        <v>74</v>
      </c>
      <c r="J23">
        <v>89</v>
      </c>
      <c r="K23" s="37">
        <v>660</v>
      </c>
    </row>
    <row r="24" spans="1:11" ht="12.75">
      <c r="A24" s="24">
        <v>19</v>
      </c>
      <c r="B24" t="s">
        <v>124</v>
      </c>
      <c r="C24" s="69" t="s">
        <v>125</v>
      </c>
      <c r="D24">
        <v>14</v>
      </c>
      <c r="E24" s="24">
        <v>4</v>
      </c>
      <c r="F24">
        <v>1949</v>
      </c>
      <c r="G24" s="36" t="s">
        <v>100</v>
      </c>
      <c r="H24" t="s">
        <v>126</v>
      </c>
      <c r="I24" s="40">
        <v>35</v>
      </c>
      <c r="J24" s="40">
        <v>2</v>
      </c>
      <c r="K24" s="37">
        <v>700</v>
      </c>
    </row>
    <row r="25" spans="1:11" ht="12.75">
      <c r="A25" s="27">
        <v>20</v>
      </c>
      <c r="B25" t="s">
        <v>127</v>
      </c>
      <c r="C25" s="40" t="s">
        <v>128</v>
      </c>
      <c r="D25">
        <v>2</v>
      </c>
      <c r="E25">
        <v>3</v>
      </c>
      <c r="F25">
        <v>1954</v>
      </c>
      <c r="G25" t="s">
        <v>74</v>
      </c>
      <c r="H25" t="s">
        <v>129</v>
      </c>
      <c r="I25" s="40">
        <v>32</v>
      </c>
      <c r="J25" s="40">
        <v>30</v>
      </c>
      <c r="K25" s="37">
        <v>950</v>
      </c>
    </row>
    <row r="30" spans="3:7" ht="12.75">
      <c r="C30" s="78" t="s">
        <v>130</v>
      </c>
      <c r="D30" s="79"/>
      <c r="E30" s="79"/>
      <c r="F30" s="79"/>
      <c r="G30" s="80"/>
    </row>
    <row r="31" spans="3:7" ht="12.75">
      <c r="C31" s="81"/>
      <c r="D31" s="82"/>
      <c r="E31" s="82"/>
      <c r="F31" s="82"/>
      <c r="G31" s="83"/>
    </row>
    <row r="32" spans="3:7" ht="12.75">
      <c r="C32" s="81"/>
      <c r="D32" s="82"/>
      <c r="E32" s="82"/>
      <c r="F32" s="82"/>
      <c r="G32" s="83"/>
    </row>
    <row r="33" spans="3:7" ht="12.75">
      <c r="C33" s="81"/>
      <c r="D33" s="82"/>
      <c r="E33" s="82"/>
      <c r="F33" s="82"/>
      <c r="G33" s="83"/>
    </row>
    <row r="34" spans="3:7" ht="12.75">
      <c r="C34" s="81"/>
      <c r="D34" s="82"/>
      <c r="E34" s="82"/>
      <c r="F34" s="82"/>
      <c r="G34" s="83"/>
    </row>
    <row r="35" spans="3:7" ht="12.75">
      <c r="C35" s="84"/>
      <c r="D35" s="85"/>
      <c r="E35" s="85"/>
      <c r="F35" s="85"/>
      <c r="G35" s="86"/>
    </row>
  </sheetData>
  <sheetProtection/>
  <mergeCells count="1">
    <mergeCell ref="C30:G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Pernal</dc:creator>
  <cp:keywords/>
  <dc:description/>
  <cp:lastModifiedBy>SZPARA</cp:lastModifiedBy>
  <cp:lastPrinted>2009-11-23T07:42:57Z</cp:lastPrinted>
  <dcterms:created xsi:type="dcterms:W3CDTF">2000-02-03T12:41:40Z</dcterms:created>
  <dcterms:modified xsi:type="dcterms:W3CDTF">2020-03-19T04:25:10Z</dcterms:modified>
  <cp:category/>
  <cp:version/>
  <cp:contentType/>
  <cp:contentStatus/>
</cp:coreProperties>
</file>